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ethramosrivera/Downloads/"/>
    </mc:Choice>
  </mc:AlternateContent>
  <xr:revisionPtr revIDLastSave="0" documentId="13_ncr:1_{93F5658C-BEC7-AE4F-8CF1-8CC98E0272B5}" xr6:coauthVersionLast="47" xr6:coauthVersionMax="47" xr10:uidLastSave="{00000000-0000-0000-0000-000000000000}"/>
  <bookViews>
    <workbookView xWindow="0" yWindow="0" windowWidth="28800" windowHeight="18000" xr2:uid="{50BEF61F-4122-7D44-9985-8A7AF4D66519}"/>
  </bookViews>
  <sheets>
    <sheet name="PROYECCION VENTAS" sheetId="2" r:id="rId1"/>
    <sheet name="EJEMPL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9" i="2" l="1"/>
  <c r="H59" i="2"/>
  <c r="G59" i="2"/>
  <c r="F59" i="2"/>
  <c r="E59" i="2"/>
  <c r="E67" i="2" s="1"/>
  <c r="A59" i="2"/>
  <c r="L59" i="2" s="1"/>
  <c r="M58" i="2"/>
  <c r="L58" i="2"/>
  <c r="K58" i="2"/>
  <c r="J58" i="2"/>
  <c r="G58" i="2"/>
  <c r="F58" i="2"/>
  <c r="F60" i="2" s="1"/>
  <c r="E58" i="2"/>
  <c r="D58" i="2"/>
  <c r="C58" i="2"/>
  <c r="B58" i="2"/>
  <c r="A58" i="2"/>
  <c r="I58" i="2" s="1"/>
  <c r="M57" i="2"/>
  <c r="L57" i="2"/>
  <c r="K57" i="2"/>
  <c r="J57" i="2"/>
  <c r="I57" i="2"/>
  <c r="H57" i="2"/>
  <c r="G57" i="2"/>
  <c r="F57" i="2"/>
  <c r="E57" i="2"/>
  <c r="D57" i="2"/>
  <c r="C57" i="2"/>
  <c r="B57" i="2"/>
  <c r="B67" i="1"/>
  <c r="B60" i="1"/>
  <c r="M57" i="1"/>
  <c r="L57" i="1"/>
  <c r="K57" i="1"/>
  <c r="J57" i="1"/>
  <c r="I57" i="1"/>
  <c r="H57" i="1"/>
  <c r="G57" i="1"/>
  <c r="F57" i="1"/>
  <c r="E57" i="1"/>
  <c r="D57" i="1"/>
  <c r="C58" i="1"/>
  <c r="B57" i="1"/>
  <c r="C57" i="1"/>
  <c r="A59" i="1"/>
  <c r="J59" i="1" s="1"/>
  <c r="A58" i="1"/>
  <c r="K58" i="1" s="1"/>
  <c r="F67" i="2" l="1"/>
  <c r="M67" i="2"/>
  <c r="G67" i="2"/>
  <c r="M60" i="2"/>
  <c r="B80" i="2" s="1" a="1"/>
  <c r="B80" i="2" s="1"/>
  <c r="E60" i="2"/>
  <c r="L60" i="2"/>
  <c r="L67" i="2"/>
  <c r="K60" i="2"/>
  <c r="H67" i="2"/>
  <c r="B59" i="2"/>
  <c r="B67" i="2" s="1"/>
  <c r="J59" i="2"/>
  <c r="J67" i="2" s="1"/>
  <c r="H58" i="2"/>
  <c r="H60" i="2" s="1"/>
  <c r="C59" i="2"/>
  <c r="C67" i="2" s="1"/>
  <c r="K59" i="2"/>
  <c r="K67" i="2" s="1"/>
  <c r="G60" i="2"/>
  <c r="I59" i="2"/>
  <c r="I60" i="2" s="1"/>
  <c r="D59" i="2"/>
  <c r="D60" i="2" s="1"/>
  <c r="E59" i="1"/>
  <c r="H58" i="1"/>
  <c r="K59" i="1"/>
  <c r="K60" i="1" s="1"/>
  <c r="D59" i="1"/>
  <c r="B58" i="1"/>
  <c r="L58" i="1"/>
  <c r="M59" i="1"/>
  <c r="F58" i="1"/>
  <c r="D58" i="1"/>
  <c r="G58" i="1"/>
  <c r="E58" i="1"/>
  <c r="E60" i="1" s="1"/>
  <c r="M58" i="1"/>
  <c r="L59" i="1"/>
  <c r="C59" i="1"/>
  <c r="C67" i="1" s="1"/>
  <c r="I58" i="1"/>
  <c r="H59" i="1"/>
  <c r="H67" i="1" s="1"/>
  <c r="G59" i="1"/>
  <c r="F59" i="1"/>
  <c r="B59" i="1"/>
  <c r="J58" i="1"/>
  <c r="J60" i="1" s="1"/>
  <c r="I59" i="1"/>
  <c r="I67" i="2" l="1"/>
  <c r="C60" i="2"/>
  <c r="J60" i="2"/>
  <c r="B60" i="2"/>
  <c r="D67" i="2"/>
  <c r="G60" i="1"/>
  <c r="L67" i="1"/>
  <c r="K67" i="1"/>
  <c r="D67" i="1"/>
  <c r="I67" i="1"/>
  <c r="M67" i="1"/>
  <c r="C60" i="1"/>
  <c r="I60" i="1"/>
  <c r="J67" i="1"/>
  <c r="F67" i="1"/>
  <c r="M60" i="1"/>
  <c r="B80" i="1" s="1" a="1"/>
  <c r="B80" i="1" s="1"/>
  <c r="D60" i="1"/>
  <c r="E67" i="1"/>
  <c r="H60" i="1"/>
  <c r="G67" i="1"/>
  <c r="L60" i="1"/>
  <c r="F60" i="1"/>
  <c r="B83" i="2"/>
  <c r="B82" i="2"/>
  <c r="B81" i="2"/>
  <c r="B81" i="1" l="1"/>
  <c r="B82" i="1"/>
  <c r="B83" i="1"/>
</calcChain>
</file>

<file path=xl/metadata.xml><?xml version="1.0" encoding="utf-8"?>
<metadata xmlns="http://schemas.openxmlformats.org/spreadsheetml/2006/main" xmlns:xlrd="http://schemas.microsoft.com/office/spreadsheetml/2017/richdata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<sst xmlns="http://schemas.openxmlformats.org/spreadsheetml/2006/main" count="110" uniqueCount="38">
  <si>
    <t>Venta Total</t>
  </si>
  <si>
    <t>Año</t>
  </si>
  <si>
    <t>Mes</t>
  </si>
  <si>
    <t>PROYECCIÓN DE VENTAS</t>
  </si>
  <si>
    <t>JULIETH RIVERA | CONSULTORA DE RESTAURANTES</t>
  </si>
  <si>
    <t>1) Como todo pronóstico, necesitamos tener una base de información (historia) de la cual se</t>
  </si>
  <si>
    <t>puedan desprender las expectativas futuras (Proyección). Por eso, este análisis iniciar</t>
  </si>
  <si>
    <t>colocando en la siguiente tabla, las ventas de periodos anterior.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</si>
  <si>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</si>
  <si>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</si>
  <si>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</si>
  <si>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</si>
  <si>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</si>
  <si>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</si>
  <si>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</si>
  <si>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</si>
  <si>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</si>
  <si>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</si>
  <si>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</si>
  <si>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</si>
  <si>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2) Muchas veces entendemos que el análisis de proyección de ventas lo podemos hacer tomando como base todas las</t>
  </si>
  <si>
    <t>ventas y aplicando las formulas financieras; Sin embargo, en el mundo de los negocios gastronómicos, existen</t>
  </si>
  <si>
    <t>irreguldaridades de mercado que considero están definidas. Por ejemplo, temporadas de vacaciones, festividades</t>
  </si>
  <si>
    <t>o eventos en los que tu restaurante esté participando. Por ello, esta proyección elaborada por JULIETH RIVERA | CONSULTORA DE RESTAURANTE</t>
  </si>
  <si>
    <t>no se hace desde el acumulado sino que la realizamos en comparativos mes / mes.</t>
  </si>
  <si>
    <t>Desde el COEFICIENTE DE CORRELACIÓN R2</t>
  </si>
  <si>
    <t>3) Qué tan confiable es?</t>
  </si>
  <si>
    <t>R2</t>
  </si>
  <si>
    <t>4) Todo es más lindo en GRÁFICAS</t>
  </si>
  <si>
    <t>Cuando R2 Superior a 0.5 (50%); Entonces será un pronóstico cada vez mas confiable.</t>
  </si>
  <si>
    <t>Indica el año a Pronosticar:</t>
  </si>
  <si>
    <t>Selecciona el mes:</t>
  </si>
  <si>
    <t>AÑO</t>
  </si>
  <si>
    <t>*Entr mas años de información historica se tenga, el resultado es mas preciso.</t>
  </si>
  <si>
    <t>*Entre mas años de información historica se tenga, el resultado es mas preciso.</t>
  </si>
  <si>
    <t>TENDENCIAS de mercado que considero están definidas. Por ejemplo, temporadas de vacaciones, festividades</t>
  </si>
  <si>
    <t>Ingresa a:</t>
  </si>
  <si>
    <t>JuliethRivera.com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</si>
</sst>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1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1"/>
      <name val="HorshamSerial-Medium-Regular"/>
    </font>
    <font>
      <sz val="18"/>
      <color theme="1"/>
      <name val="HorshamSerial-Medium-Regular"/>
    </font>
    <font>
      <b/>
      <sz val="14"/>
      <color theme="1"/>
      <name val="HorshamSerial-Medium-Regular"/>
    </font>
    <font>
      <sz val="14"/>
      <color theme="1"/>
      <name val="HorshamSerial-Medium-Regular"/>
    </font>
    <font>
      <sz val="8"/>
      <name val="Calibri"/>
      <family val="2"/>
      <scheme val="minor"/>
    </font>
    <font>
      <sz val="12"/>
      <color theme="1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4" fillId="2" borderId="0" xfId="0" applyFont="1" applyFill="1"/>
    <xf numFmtId="0" fontId="2" fillId="0" borderId="0" xfId="0" applyFont="1"/>
    <xf numFmtId="8" fontId="0" fillId="0" borderId="0" xfId="0" applyNumberFormat="1"/>
    <xf numFmtId="8" fontId="2" fillId="0" borderId="0" xfId="0" applyNumberFormat="1" applyFont="1"/>
    <xf numFmtId="0" fontId="6" fillId="2" borderId="0" xfId="0" applyFont="1" applyFill="1"/>
    <xf numFmtId="0" fontId="5" fillId="0" borderId="0" xfId="0" applyFont="1"/>
    <xf numFmtId="0" fontId="6" fillId="0" borderId="0" xfId="0" applyFont="1"/>
    <xf numFmtId="8" fontId="6" fillId="0" borderId="0" xfId="0" applyNumberFormat="1" applyFont="1"/>
    <xf numFmtId="0" fontId="8" fillId="0" borderId="0" xfId="0" applyFont="1"/>
    <xf numFmtId="8" fontId="8" fillId="0" borderId="0" xfId="0" applyNumberFormat="1" applyFont="1"/>
    <xf numFmtId="0" fontId="9" fillId="0" borderId="0" xfId="0" applyFont="1"/>
    <xf numFmtId="8" fontId="9" fillId="0" borderId="0" xfId="0" applyNumberFormat="1" applyFont="1"/>
    <xf numFmtId="14" fontId="8" fillId="0" borderId="0" xfId="0" applyNumberFormat="1" applyFont="1"/>
    <xf numFmtId="0" fontId="10" fillId="0" borderId="0" xfId="0" applyFont="1"/>
    <xf numFmtId="0" fontId="9" fillId="0" borderId="0" xfId="0" applyFont="1" applyAlignment="1">
      <alignment vertical="center"/>
    </xf>
    <xf numFmtId="0" fontId="10" fillId="3" borderId="1" xfId="0" applyFont="1" applyFill="1" applyBorder="1" applyAlignment="1">
      <alignment vertical="center"/>
    </xf>
    <xf numFmtId="8" fontId="10" fillId="3" borderId="2" xfId="0" applyNumberFormat="1" applyFont="1" applyFill="1" applyBorder="1" applyAlignment="1">
      <alignment vertical="center"/>
    </xf>
    <xf numFmtId="14" fontId="10" fillId="0" borderId="3" xfId="0" applyNumberFormat="1" applyFont="1" applyBorder="1" applyAlignment="1">
      <alignment horizontal="center"/>
    </xf>
    <xf numFmtId="2" fontId="10" fillId="3" borderId="2" xfId="0" applyNumberFormat="1" applyFont="1" applyFill="1" applyBorder="1" applyAlignment="1">
      <alignment vertical="center"/>
    </xf>
    <xf numFmtId="0" fontId="0" fillId="0" borderId="4" xfId="0" applyBorder="1"/>
    <xf numFmtId="8" fontId="0" fillId="0" borderId="4" xfId="0" applyNumberFormat="1" applyBorder="1"/>
    <xf numFmtId="0" fontId="0" fillId="0" borderId="5" xfId="0" applyBorder="1"/>
    <xf numFmtId="0" fontId="0" fillId="0" borderId="6" xfId="0" applyBorder="1"/>
    <xf numFmtId="8" fontId="0" fillId="0" borderId="6" xfId="0" applyNumberFormat="1" applyBorder="1"/>
    <xf numFmtId="0" fontId="0" fillId="0" borderId="7" xfId="0" applyBorder="1"/>
    <xf numFmtId="0" fontId="3" fillId="2" borderId="0" xfId="0" applyFont="1" applyFill="1" applyAlignment="1">
      <alignment horizontal="centerContinuous"/>
    </xf>
    <xf numFmtId="0" fontId="4" fillId="2" borderId="0" xfId="0" applyFont="1" applyFill="1" applyAlignment="1">
      <alignment horizontal="centerContinuous"/>
    </xf>
    <xf numFmtId="8" fontId="4" fillId="2" borderId="0" xfId="0" applyNumberFormat="1" applyFont="1" applyFill="1" applyAlignment="1">
      <alignment horizontal="centerContinuous"/>
    </xf>
    <xf numFmtId="0" fontId="5" fillId="2" borderId="0" xfId="0" applyFont="1" applyFill="1" applyAlignment="1">
      <alignment horizontal="centerContinuous"/>
    </xf>
    <xf numFmtId="0" fontId="6" fillId="2" borderId="0" xfId="0" applyFont="1" applyFill="1" applyAlignment="1">
      <alignment horizontal="centerContinuous"/>
    </xf>
    <xf numFmtId="8" fontId="6" fillId="2" borderId="0" xfId="0" applyNumberFormat="1" applyFont="1" applyFill="1" applyAlignment="1">
      <alignment horizontal="centerContinuous"/>
    </xf>
    <xf numFmtId="0" fontId="2" fillId="0" borderId="4" xfId="0" applyFont="1" applyBorder="1" applyAlignment="1">
      <alignment horizontal="center"/>
    </xf>
    <xf numFmtId="8" fontId="2" fillId="0" borderId="4" xfId="0" applyNumberFormat="1" applyFont="1" applyBorder="1" applyAlignment="1">
      <alignment horizontal="center"/>
    </xf>
    <xf numFmtId="0" fontId="10" fillId="4" borderId="1" xfId="0" applyFont="1" applyFill="1" applyBorder="1" applyAlignment="1">
      <alignment vertical="center"/>
    </xf>
    <xf numFmtId="44" fontId="11" fillId="0" borderId="0" xfId="0" applyNumberFormat="1" applyFont="1"/>
    <xf numFmtId="0" fontId="10" fillId="4" borderId="8" xfId="0" applyFont="1" applyFill="1" applyBorder="1" applyAlignment="1">
      <alignment horizontal="center" vertical="center"/>
    </xf>
    <xf numFmtId="8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theme" Target="theme/theme1.xml"/><Relationship Id="rId7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alcChain" Target="calcChain.xml"/><Relationship Id="rId4" Type="http://schemas.openxmlformats.org/officeDocument/2006/relationships/styles" Target="styles.xml"/><Relationship Id="rId9" Type="http://schemas.microsoft.com/office/2017/06/relationships/rdRichValueTypes" Target="richData/rdRichValueTyp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'PROYECCION VENTAS'!$B$79</c:f>
          <c:strCache>
            <c:ptCount val="1"/>
            <c:pt idx="0">
              <c:v>DICIEMBRE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'PROYECCION VENTAS'!$B$79</c:f>
              <c:strCache>
                <c:ptCount val="1"/>
                <c:pt idx="0">
                  <c:v>DICIEMBRE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rgbClr val="FFC000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1.4871249201957863E-2"/>
                  <c:y val="-0.25825581395348834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="1" baseline="0"/>
                      <a:t>y = 400x + 1600</a:t>
                    </a:r>
                    <a:br>
                      <a:rPr lang="en-US" b="1" baseline="0"/>
                    </a:br>
                    <a:r>
                      <a:rPr lang="en-US" b="1" baseline="0"/>
                      <a:t>R² = 1</a:t>
                    </a:r>
                    <a:endParaRPr lang="en-US" b="1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numRef>
              <c:f>'PROYECCION VENTAS'!$A$57:$A$60</c:f>
              <c:numCache>
                <c:formatCode>General</c:formatCode>
                <c:ptCount val="4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</c:numCache>
            </c:numRef>
          </c:cat>
          <c:val>
            <c:numRef>
              <c:f>'PROYECCION VENTAS'!$B$80:$B$83</c:f>
              <c:numCache>
                <c:formatCode>_("$"* #,##0.00_);_("$"* \(#,##0.00\);_("$"* "-"??_);_(@_)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9C-4024-892F-744EE89945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41605071"/>
        <c:axId val="1610797168"/>
      </c:lineChart>
      <c:catAx>
        <c:axId val="6416050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0797168"/>
        <c:crosses val="autoZero"/>
        <c:auto val="1"/>
        <c:lblAlgn val="ctr"/>
        <c:lblOffset val="100"/>
        <c:noMultiLvlLbl val="0"/>
      </c:catAx>
      <c:valAx>
        <c:axId val="1610797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16050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EJEMPLO!$B$79</c:f>
          <c:strCache>
            <c:ptCount val="1"/>
            <c:pt idx="0">
              <c:v>DICIEMBRE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EJEMPLO!$B$79</c:f>
              <c:strCache>
                <c:ptCount val="1"/>
                <c:pt idx="0">
                  <c:v>DICIEMBRE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rgbClr val="FFC000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2.5097691860832955E-2"/>
                  <c:y val="-0.26988372093023255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="1" baseline="0"/>
                      <a:t>y = 400x + 1600</a:t>
                    </a:r>
                    <a:br>
                      <a:rPr lang="en-US" b="1" baseline="0"/>
                    </a:br>
                    <a:r>
                      <a:rPr lang="en-US" b="1" baseline="0"/>
                      <a:t>R² = 1</a:t>
                    </a:r>
                    <a:endParaRPr lang="en-US" b="1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numRef>
              <c:f>EJEMPLO!$A$57:$A$60</c:f>
              <c:numCache>
                <c:formatCode>General</c:formatCode>
                <c:ptCount val="4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</c:numCache>
            </c:numRef>
          </c:cat>
          <c:val>
            <c:numRef>
              <c:f>EJEMPLO!$B$80:$B$83</c:f>
              <c:numCache>
                <c:formatCode>_("$"* #,##0.00_);_("$"* \(#,##0.00\);_("$"* "-"??_);_(@_)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77-4341-A045-80FF55690C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41605071"/>
        <c:axId val="1610797168"/>
      </c:lineChart>
      <c:catAx>
        <c:axId val="6416050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0797168"/>
        <c:crosses val="autoZero"/>
        <c:auto val="1"/>
        <c:lblAlgn val="ctr"/>
        <c:lblOffset val="100"/>
        <c:noMultiLvlLbl val="0"/>
      </c:catAx>
      <c:valAx>
        <c:axId val="1610797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16050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146050</xdr:colOff>
      <xdr:row>77</xdr:row>
      <xdr:rowOff>196850</xdr:rowOff>
    </xdr:from>
    <xdr:to>
      <xdr:col>9</xdr:col>
      <xdr:colOff>647700</xdr:colOff>
      <xdr:row>97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EA38214-A446-4F96-A872-2840155165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76200</xdr:colOff>
      <xdr:row>78</xdr:row>
      <xdr:rowOff>38100</xdr:rowOff>
    </xdr:from>
    <xdr:to>
      <xdr:col>5</xdr:col>
      <xdr:colOff>819150</xdr:colOff>
      <xdr:row>78</xdr:row>
      <xdr:rowOff>371475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73BE958C-2689-4C14-84EF-F5AC47A7AA06}"/>
            </a:ext>
          </a:extLst>
        </xdr:cNvPr>
        <xdr:cNvSpPr txBox="1"/>
      </xdr:nvSpPr>
      <xdr:spPr>
        <a:xfrm>
          <a:off x="5029200" y="17807940"/>
          <a:ext cx="2114550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PROYECCION DE VENTAS</a:t>
          </a:r>
        </a:p>
      </xdr:txBody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19</xdr:row>
      <xdr:rowOff>101600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2527AC88-D10B-D84A-9477-DBA451B6766A}"/>
            </a:ext>
          </a:extLst>
        </xdr:cNvPr>
        <xdr:cNvSpPr>
          <a:spLocks noChangeAspect="1" noChangeArrowheads="1"/>
        </xdr:cNvSpPr>
      </xdr:nvSpPr>
      <xdr:spPr bwMode="auto">
        <a:xfrm>
          <a:off x="838200" y="42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1063625</xdr:colOff>
      <xdr:row>17</xdr:row>
      <xdr:rowOff>79375</xdr:rowOff>
    </xdr:from>
    <xdr:to>
      <xdr:col>3</xdr:col>
      <xdr:colOff>415925</xdr:colOff>
      <xdr:row>26</xdr:row>
      <xdr:rowOff>101600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8248620-5366-C343-A5EA-67BC277E0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05000" y="4095750"/>
          <a:ext cx="2082800" cy="1879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146050</xdr:colOff>
      <xdr:row>77</xdr:row>
      <xdr:rowOff>196850</xdr:rowOff>
    </xdr:from>
    <xdr:to>
      <xdr:col>9</xdr:col>
      <xdr:colOff>647700</xdr:colOff>
      <xdr:row>97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2697D13-FB66-7345-838F-C114A6B53B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76200</xdr:colOff>
      <xdr:row>78</xdr:row>
      <xdr:rowOff>38100</xdr:rowOff>
    </xdr:from>
    <xdr:to>
      <xdr:col>5</xdr:col>
      <xdr:colOff>819150</xdr:colOff>
      <xdr:row>78</xdr:row>
      <xdr:rowOff>371475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56DD880A-B5A3-0D8E-610F-CBB78F583959}"/>
            </a:ext>
          </a:extLst>
        </xdr:cNvPr>
        <xdr:cNvSpPr txBox="1"/>
      </xdr:nvSpPr>
      <xdr:spPr>
        <a:xfrm>
          <a:off x="5029200" y="18430875"/>
          <a:ext cx="2114550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PROYECCION DE VENTAS</a:t>
          </a:r>
        </a:p>
      </xdr:txBody>
    </xdr:sp>
    <xdr:clientData/>
  </xdr:twoCellAnchor>
</xdr:wsDr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fb t="e">#NAME?</fb>
    <v>4</v>
    <v>1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873B5-7C0A-45E2-B982-C97ECAA9AFBF}">
  <dimension ref="A1:N85"/>
  <sheetViews>
    <sheetView showGridLines="0" tabSelected="1" zoomScale="80" zoomScaleNormal="80" workbookViewId="0">
      <selection activeCell="C29" sqref="C29"/>
    </sheetView>
  </sheetViews>
  <sheetFormatPr baseColWidth="10" defaultColWidth="11.1640625" defaultRowHeight="16"/>
  <cols>
    <col min="1" max="1" width="11" bestFit="1" customWidth="1"/>
    <col min="2" max="2" width="18" customWidth="1"/>
    <col min="3" max="3" width="18" style="4" customWidth="1"/>
    <col min="4" max="13" width="18" customWidth="1"/>
  </cols>
  <sheetData>
    <row r="1" spans="1:14" s="2" customFormat="1" ht="23">
      <c r="A1" s="27" t="s">
        <v>3</v>
      </c>
      <c r="B1" s="28"/>
      <c r="C1" s="29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s="2" customFormat="1" ht="23">
      <c r="A2" s="27" t="s">
        <v>4</v>
      </c>
      <c r="B2" s="28"/>
      <c r="C2" s="29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s="6" customFormat="1" ht="18">
      <c r="A3" s="30" t="s">
        <v>25</v>
      </c>
      <c r="B3" s="31"/>
      <c r="C3" s="32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4" s="8" customFormat="1" ht="18">
      <c r="A4" s="7"/>
      <c r="C4" s="9"/>
    </row>
    <row r="5" spans="1:14" s="8" customFormat="1" ht="18">
      <c r="A5" s="7"/>
      <c r="C5" s="9"/>
    </row>
    <row r="6" spans="1:14" ht="24">
      <c r="A6" s="3" t="s">
        <v>5</v>
      </c>
    </row>
    <row r="7" spans="1:14" ht="24">
      <c r="A7" s="3" t="s">
        <v>6</v>
      </c>
    </row>
    <row r="8" spans="1:14" ht="24">
      <c r="A8" s="3" t="s">
        <v>7</v>
      </c>
    </row>
    <row r="9" spans="1:14" ht="10" customHeight="1"/>
    <row r="10" spans="1:14" s="3" customFormat="1" ht="24">
      <c r="H10" s="33" t="s">
        <v>1</v>
      </c>
      <c r="I10" s="33" t="s">
        <v>2</v>
      </c>
      <c r="J10" s="34" t="s">
        <v>0</v>
      </c>
    </row>
    <row r="11" spans="1:14">
      <c r="H11" s="10">
        <v>2020</v>
      </c>
      <c r="I11" s="14"/>
      <c r="J11" s="11"/>
    </row>
    <row r="12" spans="1:14">
      <c r="H12" s="10">
        <v>2020</v>
      </c>
      <c r="I12" s="14"/>
      <c r="J12" s="11"/>
    </row>
    <row r="13" spans="1:14">
      <c r="H13" s="10">
        <v>2020</v>
      </c>
      <c r="I13" s="14"/>
      <c r="J13" s="11"/>
    </row>
    <row r="14" spans="1:14">
      <c r="H14" s="10">
        <v>2020</v>
      </c>
      <c r="I14" s="14"/>
      <c r="J14" s="11"/>
    </row>
    <row r="15" spans="1:14">
      <c r="H15" s="10">
        <v>2020</v>
      </c>
      <c r="I15" s="14"/>
      <c r="J15" s="11"/>
    </row>
    <row r="16" spans="1:14">
      <c r="H16" s="10">
        <v>2020</v>
      </c>
      <c r="I16" s="14"/>
      <c r="J16" s="11"/>
    </row>
    <row r="17" spans="3:10">
      <c r="C17" s="38" t="s">
        <v>36</v>
      </c>
      <c r="H17" s="10">
        <v>2020</v>
      </c>
      <c r="I17" s="14"/>
      <c r="J17" s="11"/>
    </row>
    <row r="18" spans="3:10">
      <c r="H18" s="10">
        <v>2020</v>
      </c>
      <c r="I18" s="14"/>
      <c r="J18" s="11"/>
    </row>
    <row r="19" spans="3:10">
      <c r="H19" s="10">
        <v>2020</v>
      </c>
      <c r="I19" s="14"/>
      <c r="J19" s="11"/>
    </row>
    <row r="20" spans="3:10">
      <c r="H20" s="10">
        <v>2020</v>
      </c>
      <c r="I20" s="14"/>
      <c r="J20" s="11"/>
    </row>
    <row r="21" spans="3:10">
      <c r="H21" s="10">
        <v>2020</v>
      </c>
      <c r="I21" s="14"/>
      <c r="J21" s="11"/>
    </row>
    <row r="22" spans="3:10">
      <c r="H22" s="10">
        <v>2020</v>
      </c>
      <c r="I22" s="14"/>
      <c r="J22" s="11"/>
    </row>
    <row r="23" spans="3:10">
      <c r="H23" s="10">
        <v>2021</v>
      </c>
      <c r="I23" s="14"/>
      <c r="J23" s="11"/>
    </row>
    <row r="24" spans="3:10">
      <c r="H24" s="10">
        <v>2021</v>
      </c>
      <c r="I24" s="14"/>
      <c r="J24" s="11"/>
    </row>
    <row r="25" spans="3:10">
      <c r="H25" s="10">
        <v>2021</v>
      </c>
      <c r="I25" s="14"/>
      <c r="J25" s="11"/>
    </row>
    <row r="26" spans="3:10">
      <c r="H26" s="10">
        <v>2021</v>
      </c>
      <c r="I26" s="14"/>
      <c r="J26" s="11"/>
    </row>
    <row r="27" spans="3:10">
      <c r="H27" s="10">
        <v>2021</v>
      </c>
      <c r="I27" s="14"/>
      <c r="J27" s="11"/>
    </row>
    <row r="28" spans="3:10">
      <c r="C28" s="4" t="s">
        <v>37</v>
      </c>
      <c r="H28" s="10">
        <v>2021</v>
      </c>
      <c r="I28" s="14"/>
      <c r="J28" s="11"/>
    </row>
    <row r="29" spans="3:10">
      <c r="H29" s="10">
        <v>2021</v>
      </c>
      <c r="I29" s="14"/>
      <c r="J29" s="11"/>
    </row>
    <row r="30" spans="3:10">
      <c r="H30" s="10">
        <v>2021</v>
      </c>
      <c r="I30" s="14"/>
      <c r="J30" s="11"/>
    </row>
    <row r="31" spans="3:10">
      <c r="H31" s="10">
        <v>2021</v>
      </c>
      <c r="I31" s="14"/>
      <c r="J31" s="11"/>
    </row>
    <row r="32" spans="3:10">
      <c r="H32" s="10">
        <v>2021</v>
      </c>
      <c r="I32" s="14"/>
      <c r="J32" s="11"/>
    </row>
    <row r="33" spans="1:13">
      <c r="H33" s="10">
        <v>2021</v>
      </c>
      <c r="I33" s="14"/>
      <c r="J33" s="11"/>
    </row>
    <row r="34" spans="1:13">
      <c r="H34" s="10">
        <v>2021</v>
      </c>
      <c r="I34" s="14"/>
      <c r="J34" s="11"/>
    </row>
    <row r="35" spans="1:13">
      <c r="H35" s="10">
        <v>2022</v>
      </c>
      <c r="I35" s="14"/>
      <c r="J35" s="11"/>
    </row>
    <row r="36" spans="1:13">
      <c r="H36" s="10">
        <v>2022</v>
      </c>
      <c r="I36" s="14"/>
      <c r="J36" s="11"/>
    </row>
    <row r="37" spans="1:13">
      <c r="H37" s="10">
        <v>2022</v>
      </c>
      <c r="I37" s="14"/>
      <c r="J37" s="11"/>
    </row>
    <row r="38" spans="1:13">
      <c r="H38" s="10">
        <v>2022</v>
      </c>
      <c r="I38" s="14"/>
      <c r="J38" s="11"/>
    </row>
    <row r="39" spans="1:13">
      <c r="H39" s="10">
        <v>2022</v>
      </c>
      <c r="I39" s="14"/>
      <c r="J39" s="11"/>
    </row>
    <row r="40" spans="1:13">
      <c r="H40" s="10">
        <v>2022</v>
      </c>
      <c r="I40" s="14"/>
      <c r="J40" s="11"/>
    </row>
    <row r="41" spans="1:13">
      <c r="H41" s="10">
        <v>2022</v>
      </c>
      <c r="I41" s="14"/>
      <c r="J41" s="11"/>
    </row>
    <row r="42" spans="1:13">
      <c r="H42" s="10">
        <v>2022</v>
      </c>
      <c r="I42" s="14"/>
      <c r="J42" s="11"/>
    </row>
    <row r="43" spans="1:13">
      <c r="H43" s="10">
        <v>2022</v>
      </c>
      <c r="I43" s="14"/>
      <c r="J43" s="11"/>
    </row>
    <row r="44" spans="1:13">
      <c r="H44" s="10">
        <v>2022</v>
      </c>
      <c r="I44" s="14"/>
      <c r="J44" s="11"/>
    </row>
    <row r="45" spans="1:13">
      <c r="H45" s="10">
        <v>2022</v>
      </c>
      <c r="I45" s="14"/>
      <c r="J45" s="11"/>
    </row>
    <row r="46" spans="1:13">
      <c r="H46" s="10">
        <v>2022</v>
      </c>
      <c r="I46" s="14"/>
      <c r="J46" s="11"/>
    </row>
    <row r="47" spans="1:13">
      <c r="A47" s="21"/>
      <c r="B47" s="21"/>
      <c r="C47" s="22"/>
      <c r="D47" s="21"/>
      <c r="E47" s="21"/>
      <c r="F47" s="21"/>
      <c r="G47" s="21"/>
      <c r="H47" s="21"/>
      <c r="I47" s="21"/>
      <c r="J47" s="21"/>
      <c r="K47" s="21"/>
      <c r="L47" s="21"/>
      <c r="M47" s="21"/>
    </row>
    <row r="49" spans="1:13" s="3" customFormat="1" ht="24">
      <c r="A49" s="3" t="s">
        <v>20</v>
      </c>
      <c r="C49" s="5"/>
    </row>
    <row r="50" spans="1:13" s="3" customFormat="1" ht="24">
      <c r="A50" s="3" t="s">
        <v>21</v>
      </c>
      <c r="C50" s="5"/>
    </row>
    <row r="51" spans="1:13" s="3" customFormat="1" ht="24">
      <c r="A51" s="3" t="s">
        <v>35</v>
      </c>
      <c r="C51" s="5"/>
    </row>
    <row r="52" spans="1:13" s="3" customFormat="1" ht="24">
      <c r="A52" s="3" t="s">
        <v>23</v>
      </c>
      <c r="C52" s="5"/>
    </row>
    <row r="53" spans="1:13" s="3" customFormat="1" ht="24">
      <c r="A53" s="3" t="s">
        <v>24</v>
      </c>
      <c r="C53" s="5"/>
    </row>
    <row r="56" spans="1:13" s="12" customFormat="1" ht="15" thickBot="1">
      <c r="A56" s="15" t="s">
        <v>32</v>
      </c>
      <c r="B56" s="19" t="s">
        <v>8</v>
      </c>
      <c r="C56" s="19" t="s">
        <v>9</v>
      </c>
      <c r="D56" s="19" t="s">
        <v>10</v>
      </c>
      <c r="E56" s="19" t="s">
        <v>11</v>
      </c>
      <c r="F56" s="19" t="s">
        <v>12</v>
      </c>
      <c r="G56" s="19" t="s">
        <v>13</v>
      </c>
      <c r="H56" s="19" t="s">
        <v>14</v>
      </c>
      <c r="I56" s="19" t="s">
        <v>15</v>
      </c>
      <c r="J56" s="19" t="s">
        <v>16</v>
      </c>
      <c r="K56" s="19" t="s">
        <v>17</v>
      </c>
      <c r="L56" s="19" t="s">
        <v>18</v>
      </c>
      <c r="M56" s="19" t="s">
        <v>19</v>
      </c>
    </row>
    <row r="57" spans="1:13" s="12" customFormat="1" ht="20" customHeight="1">
      <c r="A57" s="15">
        <v>2020</v>
      </c>
      <c r="B57" s="13">
        <f>SUMIFS($J$11:$J$46,$I$11:$I$46,B$56,$H$11:$H$46,$A57)</f>
        <v>0</v>
      </c>
      <c r="C57" s="13">
        <f t="shared" ref="C57:M59" si="0">SUMIFS($J$11:$J$46,$I$11:$I$46,C$56,$H$11:$H$46,$A57)</f>
        <v>0</v>
      </c>
      <c r="D57" s="13">
        <f t="shared" si="0"/>
        <v>0</v>
      </c>
      <c r="E57" s="13">
        <f t="shared" si="0"/>
        <v>0</v>
      </c>
      <c r="F57" s="13">
        <f t="shared" si="0"/>
        <v>0</v>
      </c>
      <c r="G57" s="13">
        <f t="shared" si="0"/>
        <v>0</v>
      </c>
      <c r="H57" s="13">
        <f t="shared" si="0"/>
        <v>0</v>
      </c>
      <c r="I57" s="13">
        <f t="shared" si="0"/>
        <v>0</v>
      </c>
      <c r="J57" s="13">
        <f t="shared" si="0"/>
        <v>0</v>
      </c>
      <c r="K57" s="13">
        <f t="shared" si="0"/>
        <v>0</v>
      </c>
      <c r="L57" s="13">
        <f t="shared" si="0"/>
        <v>0</v>
      </c>
      <c r="M57" s="13">
        <f t="shared" si="0"/>
        <v>0</v>
      </c>
    </row>
    <row r="58" spans="1:13" s="12" customFormat="1" ht="20" customHeight="1">
      <c r="A58" s="15">
        <f>+H23</f>
        <v>2021</v>
      </c>
      <c r="B58" s="13">
        <f>SUMIFS($J$11:$J$46,$I$11:$I$46,B$56,$H$11:$H$46,$A58)</f>
        <v>0</v>
      </c>
      <c r="C58" s="13">
        <f>SUMIFS($J$11:$J$46,$I$11:$I$46,C$56,$H$11:$H$46,$A58)</f>
        <v>0</v>
      </c>
      <c r="D58" s="13">
        <f>SUMIFS($J$11:$J$46,$I$11:$I$46,D$56,$H$11:$H$46,$A58)</f>
        <v>0</v>
      </c>
      <c r="E58" s="13">
        <f t="shared" si="0"/>
        <v>0</v>
      </c>
      <c r="F58" s="13">
        <f t="shared" si="0"/>
        <v>0</v>
      </c>
      <c r="G58" s="13">
        <f t="shared" si="0"/>
        <v>0</v>
      </c>
      <c r="H58" s="13">
        <f t="shared" si="0"/>
        <v>0</v>
      </c>
      <c r="I58" s="13">
        <f t="shared" si="0"/>
        <v>0</v>
      </c>
      <c r="J58" s="13">
        <f t="shared" si="0"/>
        <v>0</v>
      </c>
      <c r="K58" s="13">
        <f t="shared" si="0"/>
        <v>0</v>
      </c>
      <c r="L58" s="13">
        <f t="shared" si="0"/>
        <v>0</v>
      </c>
      <c r="M58" s="13">
        <f t="shared" si="0"/>
        <v>0</v>
      </c>
    </row>
    <row r="59" spans="1:13" s="12" customFormat="1" ht="20" customHeight="1" thickBot="1">
      <c r="A59" s="15">
        <f>+H35</f>
        <v>2022</v>
      </c>
      <c r="B59" s="13">
        <f>SUMIFS($J$11:$J$46,$I$11:$I$46,$B$56,$H$11:$H$46,A59)</f>
        <v>0</v>
      </c>
      <c r="C59" s="13">
        <f>SUMIFS($J$11:$J$46,$I$11:$I$46,C$56,$H$11:$H$46,$A59)</f>
        <v>0</v>
      </c>
      <c r="D59" s="13">
        <f t="shared" si="0"/>
        <v>0</v>
      </c>
      <c r="E59" s="13">
        <f t="shared" si="0"/>
        <v>0</v>
      </c>
      <c r="F59" s="13">
        <f>SUMIFS($J$11:$J$46,$I$11:$I$46,F$56,$H$11:$H$46,$A59)</f>
        <v>0</v>
      </c>
      <c r="G59" s="13">
        <f t="shared" si="0"/>
        <v>0</v>
      </c>
      <c r="H59" s="13">
        <f t="shared" si="0"/>
        <v>0</v>
      </c>
      <c r="I59" s="13">
        <f t="shared" si="0"/>
        <v>0</v>
      </c>
      <c r="J59" s="13">
        <f t="shared" si="0"/>
        <v>0</v>
      </c>
      <c r="K59" s="13">
        <f t="shared" si="0"/>
        <v>0</v>
      </c>
      <c r="L59" s="13">
        <f t="shared" si="0"/>
        <v>0</v>
      </c>
      <c r="M59" s="13">
        <f t="shared" si="0"/>
        <v>0</v>
      </c>
    </row>
    <row r="60" spans="1:13" s="16" customFormat="1" ht="36" customHeight="1" thickBot="1">
      <c r="A60" s="35">
        <v>2023</v>
      </c>
      <c r="B60" s="18">
        <f t="shared" ref="B60:M60" si="1">IFERROR(IF(_xlfn.FORECAST.LINEAR($A$60,B57:B59,$A$57:$A$59)&lt;0,AVERAGE(B57,B58,B59),_xlfn.FORECAST.LINEAR($A$60,B57:B59,$A$57:$A$59)),"")</f>
        <v>0</v>
      </c>
      <c r="C60" s="18">
        <f t="shared" si="1"/>
        <v>0</v>
      </c>
      <c r="D60" s="18">
        <f t="shared" si="1"/>
        <v>0</v>
      </c>
      <c r="E60" s="18">
        <f t="shared" si="1"/>
        <v>0</v>
      </c>
      <c r="F60" s="18">
        <f t="shared" si="1"/>
        <v>0</v>
      </c>
      <c r="G60" s="18">
        <f t="shared" si="1"/>
        <v>0</v>
      </c>
      <c r="H60" s="18">
        <f t="shared" si="1"/>
        <v>0</v>
      </c>
      <c r="I60" s="18">
        <f t="shared" si="1"/>
        <v>0</v>
      </c>
      <c r="J60" s="18">
        <f t="shared" si="1"/>
        <v>0</v>
      </c>
      <c r="K60" s="18">
        <f t="shared" si="1"/>
        <v>0</v>
      </c>
      <c r="L60" s="18">
        <f t="shared" si="1"/>
        <v>0</v>
      </c>
      <c r="M60" s="18">
        <f t="shared" si="1"/>
        <v>0</v>
      </c>
    </row>
    <row r="61" spans="1:13">
      <c r="A61" s="15" t="s">
        <v>30</v>
      </c>
    </row>
    <row r="62" spans="1:13">
      <c r="A62" s="21"/>
      <c r="B62" s="21"/>
      <c r="C62" s="22"/>
      <c r="D62" s="21"/>
      <c r="E62" s="21"/>
      <c r="F62" s="21"/>
      <c r="G62" s="21"/>
      <c r="H62" s="21"/>
      <c r="I62" s="21"/>
      <c r="J62" s="21"/>
      <c r="K62" s="21"/>
      <c r="L62" s="21"/>
      <c r="M62" s="21"/>
    </row>
    <row r="64" spans="1:13" s="3" customFormat="1" ht="24">
      <c r="A64" s="3" t="s">
        <v>26</v>
      </c>
      <c r="C64" s="5"/>
    </row>
    <row r="65" spans="1:14" s="3" customFormat="1" ht="24">
      <c r="A65" s="3" t="s">
        <v>25</v>
      </c>
      <c r="C65" s="5"/>
    </row>
    <row r="66" spans="1:14" ht="17" thickBot="1"/>
    <row r="67" spans="1:14" s="16" customFormat="1" ht="36" customHeight="1" thickBot="1">
      <c r="A67" s="17" t="s">
        <v>27</v>
      </c>
      <c r="B67" s="20" t="e">
        <f>RSQ(B57:B59,$A$57:$A$59)</f>
        <v>#DIV/0!</v>
      </c>
      <c r="C67" s="20" t="e">
        <f t="shared" ref="C67:M67" si="2">RSQ(C57:C59,$A$57:$A$59)</f>
        <v>#DIV/0!</v>
      </c>
      <c r="D67" s="20" t="e">
        <f t="shared" si="2"/>
        <v>#DIV/0!</v>
      </c>
      <c r="E67" s="20" t="e">
        <f t="shared" si="2"/>
        <v>#DIV/0!</v>
      </c>
      <c r="F67" s="20" t="e">
        <f t="shared" si="2"/>
        <v>#DIV/0!</v>
      </c>
      <c r="G67" s="20" t="e">
        <f t="shared" si="2"/>
        <v>#DIV/0!</v>
      </c>
      <c r="H67" s="20" t="e">
        <f t="shared" si="2"/>
        <v>#DIV/0!</v>
      </c>
      <c r="I67" s="20" t="e">
        <f t="shared" si="2"/>
        <v>#DIV/0!</v>
      </c>
      <c r="J67" s="20" t="e">
        <f t="shared" si="2"/>
        <v>#DIV/0!</v>
      </c>
      <c r="K67" s="20" t="e">
        <f t="shared" si="2"/>
        <v>#DIV/0!</v>
      </c>
      <c r="L67" s="20" t="e">
        <f t="shared" si="2"/>
        <v>#DIV/0!</v>
      </c>
      <c r="M67" s="20" t="e">
        <f t="shared" si="2"/>
        <v>#DIV/0!</v>
      </c>
    </row>
    <row r="70" spans="1:14">
      <c r="A70" s="1" t="s">
        <v>29</v>
      </c>
    </row>
    <row r="71" spans="1:14" s="6" customFormat="1" ht="18">
      <c r="A71" s="30" t="s">
        <v>34</v>
      </c>
      <c r="B71" s="31"/>
      <c r="C71" s="32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</row>
    <row r="73" spans="1:14">
      <c r="A73" s="23"/>
      <c r="B73" s="24"/>
      <c r="C73" s="25"/>
      <c r="D73" s="24"/>
      <c r="E73" s="24"/>
      <c r="F73" s="24"/>
      <c r="G73" s="24"/>
      <c r="H73" s="24"/>
      <c r="I73" s="24"/>
      <c r="J73" s="24"/>
      <c r="K73" s="24"/>
      <c r="L73" s="24"/>
      <c r="M73" s="26"/>
    </row>
    <row r="76" spans="1:14" s="3" customFormat="1" ht="24">
      <c r="A76" s="3" t="s">
        <v>28</v>
      </c>
      <c r="C76" s="5"/>
    </row>
    <row r="78" spans="1:14" ht="17" thickBot="1">
      <c r="B78" s="1" t="s">
        <v>31</v>
      </c>
    </row>
    <row r="79" spans="1:14" ht="45.5" customHeight="1" thickBot="1">
      <c r="B79" s="37" t="s">
        <v>19</v>
      </c>
    </row>
    <row r="80" spans="1:14">
      <c r="B80" s="36" t="e" cm="1" vm="1">
        <f t="array" aca="1" ref="B80:B83" ca="1">_xlfn._xlws.FILTER(B57:M60,B56:M56=B79)</f>
        <v>#NAME?</v>
      </c>
    </row>
    <row r="81" spans="2:2">
      <c r="B81" s="36" t="e" vm="1">
        <f ca="1"/>
        <v>#NAME?</v>
      </c>
    </row>
    <row r="82" spans="2:2">
      <c r="B82" s="36" t="e" vm="1">
        <f ca="1"/>
        <v>#NAME?</v>
      </c>
    </row>
    <row r="83" spans="2:2">
      <c r="B83" s="36" t="e" vm="1">
        <f ca="1"/>
        <v>#NAME?</v>
      </c>
    </row>
    <row r="84" spans="2:2">
      <c r="B84" s="36"/>
    </row>
    <row r="85" spans="2:2">
      <c r="B85" s="36"/>
    </row>
  </sheetData>
  <dataValidations disablePrompts="1" count="1">
    <dataValidation type="list" allowBlank="1" showInputMessage="1" showErrorMessage="1" sqref="B79" xr:uid="{EC10706D-D330-42C5-8CAE-2E6690EC620D}">
      <formula1>$I$11:$I$22</formula1>
    </dataValidation>
  </dataValidations>
  <pageMargins left="0.7" right="0.7" top="0.75" bottom="0.75" header="0.3" footer="0.3"/>
  <pageSetup paperSize="9" scale="34" orientation="portrait" r:id="rId1"/>
  <headerFooter>
    <oddHeader>&amp;C&amp;"Roboto Black,Bold"&amp;16&amp;K000000JULIETH RIVERA | Consultora de Restaurantes</oddHeader>
    <oddFooter>&amp;C&amp;"System Font,Regular"&amp;10&amp;K000000#TodoEmpiezaEnLaMente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9887A-C1BF-634B-A872-CE4EE13FC4B0}">
  <sheetPr>
    <tabColor rgb="FFFFC000"/>
  </sheetPr>
  <dimension ref="A1:N85"/>
  <sheetViews>
    <sheetView showGridLines="0" topLeftCell="A58" zoomScale="80" zoomScaleNormal="80" workbookViewId="0">
      <selection activeCell="C91" sqref="C91"/>
    </sheetView>
  </sheetViews>
  <sheetFormatPr baseColWidth="10" defaultColWidth="11.1640625" defaultRowHeight="16"/>
  <cols>
    <col min="1" max="1" width="11" bestFit="1" customWidth="1"/>
    <col min="2" max="2" width="18" customWidth="1"/>
    <col min="3" max="3" width="18" style="4" customWidth="1"/>
    <col min="4" max="13" width="18" customWidth="1"/>
  </cols>
  <sheetData>
    <row r="1" spans="1:14" s="2" customFormat="1" ht="23">
      <c r="A1" s="27" t="s">
        <v>3</v>
      </c>
      <c r="B1" s="28"/>
      <c r="C1" s="29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s="2" customFormat="1" ht="23">
      <c r="A2" s="27" t="s">
        <v>4</v>
      </c>
      <c r="B2" s="28"/>
      <c r="C2" s="29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s="6" customFormat="1" ht="18">
      <c r="A3" s="30" t="s">
        <v>25</v>
      </c>
      <c r="B3" s="31"/>
      <c r="C3" s="32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4" s="8" customFormat="1" ht="18">
      <c r="A4" s="7"/>
      <c r="C4" s="9"/>
    </row>
    <row r="5" spans="1:14" s="8" customFormat="1" ht="18">
      <c r="A5" s="7"/>
      <c r="C5" s="9"/>
    </row>
    <row r="6" spans="1:14" ht="24">
      <c r="A6" s="3" t="s">
        <v>5</v>
      </c>
    </row>
    <row r="7" spans="1:14" ht="24">
      <c r="A7" s="3" t="s">
        <v>6</v>
      </c>
    </row>
    <row r="8" spans="1:14" ht="24">
      <c r="A8" s="3" t="s">
        <v>7</v>
      </c>
    </row>
    <row r="9" spans="1:14" ht="10" customHeight="1"/>
    <row r="10" spans="1:14" s="3" customFormat="1" ht="24">
      <c r="H10" s="33" t="s">
        <v>1</v>
      </c>
      <c r="I10" s="33" t="s">
        <v>2</v>
      </c>
      <c r="J10" s="34" t="s">
        <v>0</v>
      </c>
    </row>
    <row r="11" spans="1:14">
      <c r="H11" s="10">
        <v>2020</v>
      </c>
      <c r="I11" s="14" t="s">
        <v>8</v>
      </c>
      <c r="J11" s="11">
        <v>1000000</v>
      </c>
    </row>
    <row r="12" spans="1:14">
      <c r="H12" s="10">
        <v>2020</v>
      </c>
      <c r="I12" s="14" t="s">
        <v>9</v>
      </c>
      <c r="J12" s="11">
        <v>1000000</v>
      </c>
    </row>
    <row r="13" spans="1:14">
      <c r="H13" s="10">
        <v>2020</v>
      </c>
      <c r="I13" s="14" t="s">
        <v>10</v>
      </c>
      <c r="J13" s="11">
        <v>1000000</v>
      </c>
    </row>
    <row r="14" spans="1:14">
      <c r="H14" s="10">
        <v>2020</v>
      </c>
      <c r="I14" s="14" t="s">
        <v>11</v>
      </c>
      <c r="J14" s="11">
        <v>1000000</v>
      </c>
    </row>
    <row r="15" spans="1:14">
      <c r="H15" s="10">
        <v>2020</v>
      </c>
      <c r="I15" s="14" t="s">
        <v>12</v>
      </c>
      <c r="J15" s="11">
        <v>1000000</v>
      </c>
    </row>
    <row r="16" spans="1:14">
      <c r="H16" s="10">
        <v>2020</v>
      </c>
      <c r="I16" s="14" t="s">
        <v>13</v>
      </c>
      <c r="J16" s="11">
        <v>1000000</v>
      </c>
    </row>
    <row r="17" spans="8:10">
      <c r="H17" s="10">
        <v>2020</v>
      </c>
      <c r="I17" s="14" t="s">
        <v>14</v>
      </c>
      <c r="J17" s="11">
        <v>1000000</v>
      </c>
    </row>
    <row r="18" spans="8:10">
      <c r="H18" s="10">
        <v>2020</v>
      </c>
      <c r="I18" s="14" t="s">
        <v>15</v>
      </c>
      <c r="J18" s="11">
        <v>1000000</v>
      </c>
    </row>
    <row r="19" spans="8:10">
      <c r="H19" s="10">
        <v>2020</v>
      </c>
      <c r="I19" s="14" t="s">
        <v>16</v>
      </c>
      <c r="J19" s="11">
        <v>1000000</v>
      </c>
    </row>
    <row r="20" spans="8:10">
      <c r="H20" s="10">
        <v>2020</v>
      </c>
      <c r="I20" s="14" t="s">
        <v>17</v>
      </c>
      <c r="J20" s="11">
        <v>1000000</v>
      </c>
    </row>
    <row r="21" spans="8:10">
      <c r="H21" s="10">
        <v>2020</v>
      </c>
      <c r="I21" s="14" t="s">
        <v>18</v>
      </c>
      <c r="J21" s="11">
        <v>1000000</v>
      </c>
    </row>
    <row r="22" spans="8:10">
      <c r="H22" s="10">
        <v>2020</v>
      </c>
      <c r="I22" s="14" t="s">
        <v>19</v>
      </c>
      <c r="J22" s="11">
        <v>1000000</v>
      </c>
    </row>
    <row r="23" spans="8:10">
      <c r="H23" s="10">
        <v>2021</v>
      </c>
      <c r="I23" s="14" t="s">
        <v>8</v>
      </c>
      <c r="J23" s="11">
        <v>950000</v>
      </c>
    </row>
    <row r="24" spans="8:10">
      <c r="H24" s="10">
        <v>2021</v>
      </c>
      <c r="I24" s="14" t="s">
        <v>9</v>
      </c>
      <c r="J24" s="11">
        <v>950000</v>
      </c>
    </row>
    <row r="25" spans="8:10">
      <c r="H25" s="10">
        <v>2021</v>
      </c>
      <c r="I25" s="14" t="s">
        <v>10</v>
      </c>
      <c r="J25" s="11">
        <v>950000</v>
      </c>
    </row>
    <row r="26" spans="8:10">
      <c r="H26" s="10">
        <v>2021</v>
      </c>
      <c r="I26" s="14" t="s">
        <v>11</v>
      </c>
      <c r="J26" s="11">
        <v>950000</v>
      </c>
    </row>
    <row r="27" spans="8:10">
      <c r="H27" s="10">
        <v>2021</v>
      </c>
      <c r="I27" s="14" t="s">
        <v>12</v>
      </c>
      <c r="J27" s="11">
        <v>950000</v>
      </c>
    </row>
    <row r="28" spans="8:10">
      <c r="H28" s="10">
        <v>2021</v>
      </c>
      <c r="I28" s="14" t="s">
        <v>13</v>
      </c>
      <c r="J28" s="11">
        <v>950000</v>
      </c>
    </row>
    <row r="29" spans="8:10">
      <c r="H29" s="10">
        <v>2021</v>
      </c>
      <c r="I29" s="14" t="s">
        <v>14</v>
      </c>
      <c r="J29" s="11">
        <v>950000</v>
      </c>
    </row>
    <row r="30" spans="8:10">
      <c r="H30" s="10">
        <v>2021</v>
      </c>
      <c r="I30" s="14" t="s">
        <v>15</v>
      </c>
      <c r="J30" s="11">
        <v>950000</v>
      </c>
    </row>
    <row r="31" spans="8:10">
      <c r="H31" s="10">
        <v>2021</v>
      </c>
      <c r="I31" s="14" t="s">
        <v>16</v>
      </c>
      <c r="J31" s="11">
        <v>950000</v>
      </c>
    </row>
    <row r="32" spans="8:10">
      <c r="H32" s="10">
        <v>2021</v>
      </c>
      <c r="I32" s="14" t="s">
        <v>17</v>
      </c>
      <c r="J32" s="11">
        <v>950000</v>
      </c>
    </row>
    <row r="33" spans="1:13">
      <c r="H33" s="10">
        <v>2021</v>
      </c>
      <c r="I33" s="14" t="s">
        <v>18</v>
      </c>
      <c r="J33" s="11">
        <v>950000</v>
      </c>
    </row>
    <row r="34" spans="1:13">
      <c r="H34" s="10">
        <v>2021</v>
      </c>
      <c r="I34" s="14" t="s">
        <v>19</v>
      </c>
      <c r="J34" s="11">
        <v>1050000</v>
      </c>
    </row>
    <row r="35" spans="1:13">
      <c r="H35" s="10">
        <v>2022</v>
      </c>
      <c r="I35" s="14" t="s">
        <v>8</v>
      </c>
      <c r="J35" s="11">
        <v>1200000</v>
      </c>
    </row>
    <row r="36" spans="1:13">
      <c r="H36" s="10">
        <v>2022</v>
      </c>
      <c r="I36" s="14" t="s">
        <v>9</v>
      </c>
      <c r="J36" s="11">
        <v>1200000</v>
      </c>
    </row>
    <row r="37" spans="1:13">
      <c r="H37" s="10">
        <v>2022</v>
      </c>
      <c r="I37" s="14" t="s">
        <v>10</v>
      </c>
      <c r="J37" s="11">
        <v>1200000</v>
      </c>
    </row>
    <row r="38" spans="1:13">
      <c r="H38" s="10">
        <v>2022</v>
      </c>
      <c r="I38" s="14" t="s">
        <v>11</v>
      </c>
      <c r="J38" s="11">
        <v>1200000</v>
      </c>
    </row>
    <row r="39" spans="1:13">
      <c r="H39" s="10">
        <v>2022</v>
      </c>
      <c r="I39" s="14" t="s">
        <v>12</v>
      </c>
      <c r="J39" s="11">
        <v>1200000</v>
      </c>
    </row>
    <row r="40" spans="1:13">
      <c r="H40" s="10">
        <v>2022</v>
      </c>
      <c r="I40" s="14" t="s">
        <v>13</v>
      </c>
      <c r="J40" s="11">
        <v>1200000</v>
      </c>
    </row>
    <row r="41" spans="1:13">
      <c r="H41" s="10">
        <v>2022</v>
      </c>
      <c r="I41" s="14" t="s">
        <v>14</v>
      </c>
      <c r="J41" s="11">
        <v>1200000</v>
      </c>
    </row>
    <row r="42" spans="1:13">
      <c r="H42" s="10">
        <v>2022</v>
      </c>
      <c r="I42" s="14" t="s">
        <v>15</v>
      </c>
      <c r="J42" s="11">
        <v>1200000</v>
      </c>
    </row>
    <row r="43" spans="1:13">
      <c r="H43" s="10">
        <v>2022</v>
      </c>
      <c r="I43" s="14" t="s">
        <v>16</v>
      </c>
      <c r="J43" s="11">
        <v>1200000</v>
      </c>
    </row>
    <row r="44" spans="1:13">
      <c r="H44" s="10">
        <v>2022</v>
      </c>
      <c r="I44" s="14" t="s">
        <v>17</v>
      </c>
      <c r="J44" s="11">
        <v>1200000</v>
      </c>
    </row>
    <row r="45" spans="1:13">
      <c r="H45" s="10">
        <v>2022</v>
      </c>
      <c r="I45" s="14" t="s">
        <v>18</v>
      </c>
      <c r="J45" s="11">
        <v>1200000</v>
      </c>
    </row>
    <row r="46" spans="1:13">
      <c r="H46" s="10">
        <v>2022</v>
      </c>
      <c r="I46" s="14" t="s">
        <v>19</v>
      </c>
      <c r="J46" s="11">
        <v>1200000</v>
      </c>
    </row>
    <row r="47" spans="1:13">
      <c r="A47" s="21"/>
      <c r="B47" s="21"/>
      <c r="C47" s="22"/>
      <c r="D47" s="21"/>
      <c r="E47" s="21"/>
      <c r="F47" s="21"/>
      <c r="G47" s="21"/>
      <c r="H47" s="21"/>
      <c r="I47" s="21"/>
      <c r="J47" s="21"/>
      <c r="K47" s="21"/>
      <c r="L47" s="21"/>
      <c r="M47" s="21"/>
    </row>
    <row r="49" spans="1:13" s="3" customFormat="1" ht="24">
      <c r="A49" s="3" t="s">
        <v>20</v>
      </c>
      <c r="C49" s="5"/>
    </row>
    <row r="50" spans="1:13" s="3" customFormat="1" ht="24">
      <c r="A50" s="3" t="s">
        <v>21</v>
      </c>
      <c r="C50" s="5"/>
    </row>
    <row r="51" spans="1:13" s="3" customFormat="1" ht="24">
      <c r="A51" s="3" t="s">
        <v>22</v>
      </c>
      <c r="C51" s="5"/>
    </row>
    <row r="52" spans="1:13" s="3" customFormat="1" ht="24">
      <c r="A52" s="3" t="s">
        <v>23</v>
      </c>
      <c r="C52" s="5"/>
    </row>
    <row r="53" spans="1:13" s="3" customFormat="1" ht="24">
      <c r="A53" s="3" t="s">
        <v>24</v>
      </c>
      <c r="C53" s="5"/>
    </row>
    <row r="56" spans="1:13" s="12" customFormat="1" ht="15" thickBot="1">
      <c r="A56" s="15" t="s">
        <v>32</v>
      </c>
      <c r="B56" s="19" t="s">
        <v>8</v>
      </c>
      <c r="C56" s="19" t="s">
        <v>9</v>
      </c>
      <c r="D56" s="19" t="s">
        <v>10</v>
      </c>
      <c r="E56" s="19" t="s">
        <v>11</v>
      </c>
      <c r="F56" s="19" t="s">
        <v>12</v>
      </c>
      <c r="G56" s="19" t="s">
        <v>13</v>
      </c>
      <c r="H56" s="19" t="s">
        <v>14</v>
      </c>
      <c r="I56" s="19" t="s">
        <v>15</v>
      </c>
      <c r="J56" s="19" t="s">
        <v>16</v>
      </c>
      <c r="K56" s="19" t="s">
        <v>17</v>
      </c>
      <c r="L56" s="19" t="s">
        <v>18</v>
      </c>
      <c r="M56" s="19" t="s">
        <v>19</v>
      </c>
    </row>
    <row r="57" spans="1:13" s="12" customFormat="1" ht="20" customHeight="1">
      <c r="A57" s="15">
        <v>2020</v>
      </c>
      <c r="B57" s="13">
        <f>SUMIFS($J$11:$J$46,$I$11:$I$46,B$56,$H$11:$H$46,$A57)</f>
        <v>1000000</v>
      </c>
      <c r="C57" s="13">
        <f t="shared" ref="C57:M59" si="0">SUMIFS($J$11:$J$46,$I$11:$I$46,C$56,$H$11:$H$46,$A57)</f>
        <v>1000000</v>
      </c>
      <c r="D57" s="13">
        <f t="shared" si="0"/>
        <v>1000000</v>
      </c>
      <c r="E57" s="13">
        <f t="shared" si="0"/>
        <v>1000000</v>
      </c>
      <c r="F57" s="13">
        <f t="shared" si="0"/>
        <v>1000000</v>
      </c>
      <c r="G57" s="13">
        <f t="shared" si="0"/>
        <v>1000000</v>
      </c>
      <c r="H57" s="13">
        <f t="shared" si="0"/>
        <v>1000000</v>
      </c>
      <c r="I57" s="13">
        <f t="shared" si="0"/>
        <v>1000000</v>
      </c>
      <c r="J57" s="13">
        <f t="shared" si="0"/>
        <v>1000000</v>
      </c>
      <c r="K57" s="13">
        <f t="shared" si="0"/>
        <v>1000000</v>
      </c>
      <c r="L57" s="13">
        <f t="shared" si="0"/>
        <v>1000000</v>
      </c>
      <c r="M57" s="13">
        <f t="shared" si="0"/>
        <v>1000000</v>
      </c>
    </row>
    <row r="58" spans="1:13" s="12" customFormat="1" ht="20" customHeight="1">
      <c r="A58" s="15">
        <f>+H23</f>
        <v>2021</v>
      </c>
      <c r="B58" s="13">
        <f>SUMIFS($J$11:$J$46,$I$11:$I$46,B$56,$H$11:$H$46,$A58)</f>
        <v>950000</v>
      </c>
      <c r="C58" s="13">
        <f>SUMIFS($J$11:$J$46,$I$11:$I$46,C$56,$H$11:$H$46,$A58)</f>
        <v>950000</v>
      </c>
      <c r="D58" s="13">
        <f>SUMIFS($J$11:$J$46,$I$11:$I$46,D$56,$H$11:$H$46,$A58)</f>
        <v>950000</v>
      </c>
      <c r="E58" s="13">
        <f t="shared" si="0"/>
        <v>950000</v>
      </c>
      <c r="F58" s="13">
        <f t="shared" si="0"/>
        <v>950000</v>
      </c>
      <c r="G58" s="13">
        <f t="shared" si="0"/>
        <v>950000</v>
      </c>
      <c r="H58" s="13">
        <f t="shared" si="0"/>
        <v>950000</v>
      </c>
      <c r="I58" s="13">
        <f t="shared" si="0"/>
        <v>950000</v>
      </c>
      <c r="J58" s="13">
        <f t="shared" si="0"/>
        <v>950000</v>
      </c>
      <c r="K58" s="13">
        <f t="shared" si="0"/>
        <v>950000</v>
      </c>
      <c r="L58" s="13">
        <f t="shared" si="0"/>
        <v>950000</v>
      </c>
      <c r="M58" s="13">
        <f t="shared" si="0"/>
        <v>1050000</v>
      </c>
    </row>
    <row r="59" spans="1:13" s="12" customFormat="1" ht="20" customHeight="1" thickBot="1">
      <c r="A59" s="15">
        <f>+H35</f>
        <v>2022</v>
      </c>
      <c r="B59" s="13">
        <f>SUMIFS($J$11:$J$46,$I$11:$I$46,$B$56,$H$11:$H$46,A59)</f>
        <v>1200000</v>
      </c>
      <c r="C59" s="13">
        <f>SUMIFS($J$11:$J$46,$I$11:$I$46,C$56,$H$11:$H$46,$A59)</f>
        <v>1200000</v>
      </c>
      <c r="D59" s="13">
        <f t="shared" si="0"/>
        <v>1200000</v>
      </c>
      <c r="E59" s="13">
        <f t="shared" si="0"/>
        <v>1200000</v>
      </c>
      <c r="F59" s="13">
        <f>SUMIFS($J$11:$J$46,$I$11:$I$46,F$56,$H$11:$H$46,$A59)</f>
        <v>1200000</v>
      </c>
      <c r="G59" s="13">
        <f t="shared" si="0"/>
        <v>1200000</v>
      </c>
      <c r="H59" s="13">
        <f t="shared" si="0"/>
        <v>1200000</v>
      </c>
      <c r="I59" s="13">
        <f t="shared" si="0"/>
        <v>1200000</v>
      </c>
      <c r="J59" s="13">
        <f t="shared" si="0"/>
        <v>1200000</v>
      </c>
      <c r="K59" s="13">
        <f t="shared" si="0"/>
        <v>1200000</v>
      </c>
      <c r="L59" s="13">
        <f t="shared" si="0"/>
        <v>1200000</v>
      </c>
      <c r="M59" s="13">
        <f t="shared" si="0"/>
        <v>1200000</v>
      </c>
    </row>
    <row r="60" spans="1:13" s="16" customFormat="1" ht="36" customHeight="1" thickBot="1">
      <c r="A60" s="35">
        <v>2023</v>
      </c>
      <c r="B60" s="18">
        <f t="shared" ref="B60:M60" si="1">IFERROR(IF(_xlfn.FORECAST.LINEAR($A$60,B57:B59,$A$57:$A$59)&lt;0,AVERAGE(B57,B58,B59),_xlfn.FORECAST.LINEAR($A$60,B57:B59,$A$57:$A$59)),"")</f>
        <v>1250000</v>
      </c>
      <c r="C60" s="18">
        <f t="shared" si="1"/>
        <v>1250000</v>
      </c>
      <c r="D60" s="18">
        <f t="shared" si="1"/>
        <v>1250000</v>
      </c>
      <c r="E60" s="18">
        <f t="shared" si="1"/>
        <v>1250000</v>
      </c>
      <c r="F60" s="18">
        <f t="shared" si="1"/>
        <v>1250000</v>
      </c>
      <c r="G60" s="18">
        <f t="shared" si="1"/>
        <v>1250000</v>
      </c>
      <c r="H60" s="18">
        <f t="shared" si="1"/>
        <v>1250000</v>
      </c>
      <c r="I60" s="18">
        <f t="shared" si="1"/>
        <v>1250000</v>
      </c>
      <c r="J60" s="18">
        <f t="shared" si="1"/>
        <v>1250000</v>
      </c>
      <c r="K60" s="18">
        <f t="shared" si="1"/>
        <v>1250000</v>
      </c>
      <c r="L60" s="18">
        <f t="shared" si="1"/>
        <v>1250000</v>
      </c>
      <c r="M60" s="18">
        <f t="shared" si="1"/>
        <v>1283333.3333333433</v>
      </c>
    </row>
    <row r="61" spans="1:13">
      <c r="A61" s="15" t="s">
        <v>30</v>
      </c>
    </row>
    <row r="62" spans="1:13">
      <c r="A62" s="21"/>
      <c r="B62" s="21"/>
      <c r="C62" s="22"/>
      <c r="D62" s="21"/>
      <c r="E62" s="21"/>
      <c r="F62" s="21"/>
      <c r="G62" s="21"/>
      <c r="H62" s="21"/>
      <c r="I62" s="21"/>
      <c r="J62" s="21"/>
      <c r="K62" s="21"/>
      <c r="L62" s="21"/>
      <c r="M62" s="21"/>
    </row>
    <row r="64" spans="1:13" s="3" customFormat="1" ht="24">
      <c r="A64" s="3" t="s">
        <v>26</v>
      </c>
      <c r="C64" s="5"/>
    </row>
    <row r="65" spans="1:13" s="3" customFormat="1" ht="24">
      <c r="A65" s="3" t="s">
        <v>25</v>
      </c>
      <c r="C65" s="5"/>
    </row>
    <row r="66" spans="1:13" ht="17" thickBot="1"/>
    <row r="67" spans="1:13" s="16" customFormat="1" ht="36" customHeight="1" thickBot="1">
      <c r="A67" s="17" t="s">
        <v>27</v>
      </c>
      <c r="B67" s="20">
        <f>RSQ(B57:B59,$A$57:$A$59)</f>
        <v>0.57142857142857129</v>
      </c>
      <c r="C67" s="20">
        <f t="shared" ref="C67:M67" si="2">RSQ(C57:C59,$A$57:$A$59)</f>
        <v>0.57142857142857129</v>
      </c>
      <c r="D67" s="20">
        <f t="shared" si="2"/>
        <v>0.57142857142857129</v>
      </c>
      <c r="E67" s="20">
        <f t="shared" si="2"/>
        <v>0.57142857142857129</v>
      </c>
      <c r="F67" s="20">
        <f t="shared" si="2"/>
        <v>0.57142857142857129</v>
      </c>
      <c r="G67" s="20">
        <f t="shared" si="2"/>
        <v>0.57142857142857129</v>
      </c>
      <c r="H67" s="20">
        <f t="shared" si="2"/>
        <v>0.57142857142857129</v>
      </c>
      <c r="I67" s="20">
        <f t="shared" si="2"/>
        <v>0.57142857142857129</v>
      </c>
      <c r="J67" s="20">
        <f t="shared" si="2"/>
        <v>0.57142857142857129</v>
      </c>
      <c r="K67" s="20">
        <f t="shared" si="2"/>
        <v>0.57142857142857129</v>
      </c>
      <c r="L67" s="20">
        <f t="shared" si="2"/>
        <v>0.57142857142857129</v>
      </c>
      <c r="M67" s="20">
        <f t="shared" si="2"/>
        <v>0.92307692307692291</v>
      </c>
    </row>
    <row r="70" spans="1:13">
      <c r="A70" s="1" t="s">
        <v>29</v>
      </c>
    </row>
    <row r="71" spans="1:13">
      <c r="A71" t="s">
        <v>33</v>
      </c>
    </row>
    <row r="73" spans="1:13">
      <c r="A73" s="23"/>
      <c r="B73" s="24"/>
      <c r="C73" s="25"/>
      <c r="D73" s="24"/>
      <c r="E73" s="24"/>
      <c r="F73" s="24"/>
      <c r="G73" s="24"/>
      <c r="H73" s="24"/>
      <c r="I73" s="24"/>
      <c r="J73" s="24"/>
      <c r="K73" s="24"/>
      <c r="L73" s="24"/>
      <c r="M73" s="26"/>
    </row>
    <row r="76" spans="1:13" s="3" customFormat="1" ht="24">
      <c r="A76" s="3" t="s">
        <v>28</v>
      </c>
      <c r="C76" s="5"/>
    </row>
    <row r="78" spans="1:13" ht="17" thickBot="1">
      <c r="B78" s="1" t="s">
        <v>31</v>
      </c>
    </row>
    <row r="79" spans="1:13" ht="45.5" customHeight="1" thickBot="1">
      <c r="B79" s="37" t="s">
        <v>19</v>
      </c>
    </row>
    <row r="80" spans="1:13">
      <c r="B80" s="36" t="e" cm="1" vm="1">
        <f t="array" aca="1" ref="B80:B83" ca="1">_xlfn._xlws.FILTER(B57:M60,B56:M56=B79)</f>
        <v>#NAME?</v>
      </c>
    </row>
    <row r="81" spans="2:2">
      <c r="B81" s="36" t="e" vm="1">
        <f ca="1"/>
        <v>#NAME?</v>
      </c>
    </row>
    <row r="82" spans="2:2">
      <c r="B82" s="36" t="e" vm="1">
        <f ca="1"/>
        <v>#NAME?</v>
      </c>
    </row>
    <row r="83" spans="2:2">
      <c r="B83" s="36" t="e" vm="1">
        <f ca="1"/>
        <v>#NAME?</v>
      </c>
    </row>
    <row r="84" spans="2:2">
      <c r="B84" s="36"/>
    </row>
    <row r="85" spans="2:2">
      <c r="B85" s="36"/>
    </row>
  </sheetData>
  <phoneticPr fontId="7" type="noConversion"/>
  <dataValidations count="1">
    <dataValidation type="list" allowBlank="1" showInputMessage="1" showErrorMessage="1" sqref="B79" xr:uid="{466D334D-BBB6-A74E-A044-D7A88ED91161}">
      <formula1>$I$11:$I$22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PROYECCION VENTAS</vt:lpstr>
      <vt:lpstr>EJEMPLO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2023-01-14T19:59:44Z</dcterms:created>
  <dcterms:modified xsi:type="dcterms:W3CDTF">2023-01-14T22:04:18Z</dcterms:modified>
</cp:coreProperties>
</file>